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ENERAL" sheetId="1" r:id="rId1"/>
    <sheet name="TOP 10 COUNTRIES" sheetId="2" r:id="rId2"/>
  </sheets>
  <definedNames/>
  <calcPr fullCalcOnLoad="1"/>
</workbook>
</file>

<file path=xl/sharedStrings.xml><?xml version="1.0" encoding="utf-8"?>
<sst xmlns="http://schemas.openxmlformats.org/spreadsheetml/2006/main" count="122" uniqueCount="36">
  <si>
    <t>General Statistics (USD) AWDC Diamond Office</t>
  </si>
  <si>
    <t>(Gross figures)</t>
  </si>
  <si>
    <t>Polished diamonds</t>
  </si>
  <si>
    <t>Jan-Mar 2021</t>
  </si>
  <si>
    <t>Jan-Mar 2020</t>
  </si>
  <si>
    <t>Difference</t>
  </si>
  <si>
    <t xml:space="preserve"> Mar 2021</t>
  </si>
  <si>
    <t xml:space="preserve"> Mar 2020 </t>
  </si>
  <si>
    <t>Carat</t>
  </si>
  <si>
    <t>USD</t>
  </si>
  <si>
    <t>Export</t>
  </si>
  <si>
    <t>Import</t>
  </si>
  <si>
    <t>Rough diamonds</t>
  </si>
  <si>
    <t>Rough = 7102.10+7102.21+7102.31</t>
  </si>
  <si>
    <t>Based on country of provenance and country of destination</t>
  </si>
  <si>
    <t>Export of polished diamonds by country</t>
  </si>
  <si>
    <t>Difference 2020</t>
  </si>
  <si>
    <t xml:space="preserve">Difference 2020 </t>
  </si>
  <si>
    <t>% of Total</t>
  </si>
  <si>
    <t>U.S.A.</t>
  </si>
  <si>
    <t>HONG KONG</t>
  </si>
  <si>
    <t>ISRAEL</t>
  </si>
  <si>
    <t>UNIT.ARAB.EM.</t>
  </si>
  <si>
    <t>SWITZERLAND</t>
  </si>
  <si>
    <t>UNITED KINGDOM</t>
  </si>
  <si>
    <t>ITALY</t>
  </si>
  <si>
    <t>FRANCE</t>
  </si>
  <si>
    <t>INDIA</t>
  </si>
  <si>
    <t>CHINA</t>
  </si>
  <si>
    <t xml:space="preserve"> </t>
  </si>
  <si>
    <t>Others</t>
  </si>
  <si>
    <t>Total Gross</t>
  </si>
  <si>
    <t>Import of polished diamonds by country</t>
  </si>
  <si>
    <t>SOUTH AFRICA</t>
  </si>
  <si>
    <t>RUSSIA</t>
  </si>
  <si>
    <t>THAILAND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</si>
</sst>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#,###,##0.00"/>
    <numFmt numFmtId="166" formatCode="###,###,##0"/>
    <numFmt numFmtId="167" formatCode="0.00%"/>
    <numFmt numFmtId="168" formatCode="#,##0.00"/>
    <numFmt numFmtId="169" formatCode="0%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7"/>
      <name val="Calibri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5" fontId="0" fillId="0" borderId="3" xfId="0" applyNumberFormat="1" applyBorder="1" applyAlignment="1">
      <alignment/>
    </xf>
    <xf numFmtId="166" fontId="0" fillId="0" borderId="9" xfId="0" applyNumberFormat="1" applyBorder="1" applyAlignment="1">
      <alignment/>
    </xf>
    <xf numFmtId="167" fontId="4" fillId="0" borderId="3" xfId="0" applyNumberFormat="1" applyFont="1" applyBorder="1" applyAlignment="1">
      <alignment/>
    </xf>
    <xf numFmtId="167" fontId="0" fillId="0" borderId="9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6" fontId="0" fillId="0" borderId="6" xfId="0" applyNumberFormat="1" applyBorder="1" applyAlignment="1">
      <alignment/>
    </xf>
    <xf numFmtId="167" fontId="0" fillId="0" borderId="11" xfId="0" applyNumberFormat="1" applyFont="1" applyBorder="1" applyAlignment="1">
      <alignment/>
    </xf>
    <xf numFmtId="167" fontId="4" fillId="0" borderId="6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7" fontId="5" fillId="0" borderId="7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6" fillId="0" borderId="0" xfId="0" applyFont="1" applyAlignment="1">
      <alignment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/>
    </xf>
    <xf numFmtId="164" fontId="0" fillId="0" borderId="8" xfId="0" applyBorder="1" applyAlignment="1">
      <alignment/>
    </xf>
    <xf numFmtId="164" fontId="0" fillId="0" borderId="8" xfId="0" applyFont="1" applyBorder="1" applyAlignment="1">
      <alignment horizontal="left"/>
    </xf>
    <xf numFmtId="165" fontId="0" fillId="0" borderId="8" xfId="0" applyNumberFormat="1" applyBorder="1" applyAlignment="1">
      <alignment/>
    </xf>
    <xf numFmtId="166" fontId="0" fillId="0" borderId="13" xfId="0" applyNumberFormat="1" applyBorder="1" applyAlignment="1">
      <alignment/>
    </xf>
    <xf numFmtId="167" fontId="5" fillId="0" borderId="8" xfId="0" applyNumberFormat="1" applyFont="1" applyBorder="1" applyAlignment="1">
      <alignment/>
    </xf>
    <xf numFmtId="167" fontId="5" fillId="0" borderId="13" xfId="0" applyNumberFormat="1" applyFon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8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4" fillId="0" borderId="8" xfId="0" applyNumberFormat="1" applyFont="1" applyBorder="1" applyAlignment="1">
      <alignment/>
    </xf>
    <xf numFmtId="167" fontId="4" fillId="0" borderId="13" xfId="0" applyNumberFormat="1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5" xfId="0" applyFont="1" applyBorder="1" applyAlignment="1">
      <alignment horizontal="left"/>
    </xf>
    <xf numFmtId="165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64" fontId="0" fillId="0" borderId="13" xfId="0" applyFont="1" applyBorder="1" applyAlignment="1">
      <alignment/>
    </xf>
    <xf numFmtId="164" fontId="0" fillId="0" borderId="5" xfId="0" applyFont="1" applyBorder="1" applyAlignment="1">
      <alignment horizontal="left"/>
    </xf>
    <xf numFmtId="165" fontId="0" fillId="0" borderId="5" xfId="0" applyNumberFormat="1" applyBorder="1" applyAlignment="1">
      <alignment/>
    </xf>
    <xf numFmtId="166" fontId="0" fillId="0" borderId="17" xfId="0" applyNumberFormat="1" applyBorder="1" applyAlignment="1">
      <alignment/>
    </xf>
    <xf numFmtId="164" fontId="0" fillId="0" borderId="17" xfId="0" applyFont="1" applyBorder="1" applyAlignment="1">
      <alignment/>
    </xf>
    <xf numFmtId="169" fontId="0" fillId="0" borderId="5" xfId="0" applyNumberFormat="1" applyBorder="1" applyAlignment="1">
      <alignment/>
    </xf>
    <xf numFmtId="169" fontId="0" fillId="0" borderId="1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A1">
      <selection activeCell="I31" sqref="I31"/>
    </sheetView>
  </sheetViews>
  <sheetFormatPr defaultColWidth="8.00390625" defaultRowHeight="15"/>
  <cols>
    <col min="1" max="1" width="7.00390625" style="0" customWidth="1"/>
    <col min="2" max="2" width="12.7109375" style="0" customWidth="1"/>
    <col min="3" max="3" width="15.140625" style="0" customWidth="1"/>
    <col min="4" max="4" width="12.7109375" style="0" customWidth="1"/>
    <col min="5" max="5" width="15.140625" style="0" customWidth="1"/>
    <col min="6" max="7" width="7.140625" style="0" customWidth="1"/>
    <col min="8" max="8" width="12.7109375" style="0" customWidth="1"/>
    <col min="9" max="9" width="15.140625" style="0" customWidth="1"/>
    <col min="10" max="10" width="14.00390625" style="0" customWidth="1"/>
    <col min="11" max="11" width="13.7109375" style="0" customWidth="1"/>
    <col min="12" max="12" width="7.140625" style="0" customWidth="1"/>
    <col min="13" max="13" width="8.140625" style="0" customWidth="1"/>
    <col min="14" max="16384" width="8.851562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t="s">
        <v>1</v>
      </c>
    </row>
    <row r="4" ht="15.75"/>
    <row r="5" spans="1:13" ht="16.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3"/>
      <c r="B6" s="4" t="s">
        <v>3</v>
      </c>
      <c r="C6" s="4"/>
      <c r="D6" s="4" t="s">
        <v>4</v>
      </c>
      <c r="E6" s="4"/>
      <c r="F6" s="4" t="s">
        <v>5</v>
      </c>
      <c r="G6" s="4"/>
      <c r="H6" s="4" t="s">
        <v>6</v>
      </c>
      <c r="I6" s="4"/>
      <c r="J6" s="4" t="s">
        <v>7</v>
      </c>
      <c r="K6" s="4"/>
      <c r="L6" s="5" t="s">
        <v>5</v>
      </c>
      <c r="M6" s="5"/>
    </row>
    <row r="7" spans="1:13" ht="15.75">
      <c r="A7" s="6"/>
      <c r="B7" s="7" t="s">
        <v>8</v>
      </c>
      <c r="C7" s="8" t="s">
        <v>9</v>
      </c>
      <c r="D7" s="7" t="s">
        <v>8</v>
      </c>
      <c r="E7" s="8" t="s">
        <v>9</v>
      </c>
      <c r="F7" s="7" t="s">
        <v>8</v>
      </c>
      <c r="G7" s="8" t="s">
        <v>9</v>
      </c>
      <c r="H7" s="7" t="s">
        <v>8</v>
      </c>
      <c r="I7" s="8" t="s">
        <v>9</v>
      </c>
      <c r="J7" s="7" t="s">
        <v>8</v>
      </c>
      <c r="K7" s="8" t="s">
        <v>9</v>
      </c>
      <c r="L7" s="7" t="s">
        <v>8</v>
      </c>
      <c r="M7" s="9" t="s">
        <v>9</v>
      </c>
    </row>
    <row r="8" spans="1:13" ht="15.75">
      <c r="A8" s="10" t="s">
        <v>10</v>
      </c>
      <c r="B8" s="11">
        <v>855564.83</v>
      </c>
      <c r="C8" s="12">
        <v>1789841536.56</v>
      </c>
      <c r="D8" s="11">
        <v>862504.69</v>
      </c>
      <c r="E8" s="12">
        <v>1678423464.51</v>
      </c>
      <c r="F8" s="13">
        <v>-0.00804617074024258</v>
      </c>
      <c r="G8" s="14">
        <v>0.0663825753189928</v>
      </c>
      <c r="H8" s="11">
        <v>296836.69</v>
      </c>
      <c r="I8" s="12">
        <v>716154449.87</v>
      </c>
      <c r="J8" s="11">
        <v>276281.72</v>
      </c>
      <c r="K8" s="12">
        <v>512882817.83</v>
      </c>
      <c r="L8" s="15">
        <v>0.0743985885132031</v>
      </c>
      <c r="M8" s="16">
        <v>0.39633153027048</v>
      </c>
    </row>
    <row r="9" spans="1:13" ht="15.75">
      <c r="A9" s="7" t="s">
        <v>11</v>
      </c>
      <c r="B9" s="17">
        <v>1245961.89</v>
      </c>
      <c r="C9" s="18">
        <v>1808762577.36</v>
      </c>
      <c r="D9" s="17">
        <v>1106281.57</v>
      </c>
      <c r="E9" s="18">
        <v>1836441586.31</v>
      </c>
      <c r="F9" s="19">
        <v>0.126261092824677</v>
      </c>
      <c r="G9" s="20">
        <v>-0.015072087866195601</v>
      </c>
      <c r="H9" s="17">
        <v>467731.56</v>
      </c>
      <c r="I9" s="18">
        <v>726662154.33</v>
      </c>
      <c r="J9" s="17">
        <v>287316.47</v>
      </c>
      <c r="K9" s="18">
        <v>400392738.26</v>
      </c>
      <c r="L9" s="21">
        <v>0.627931597516842</v>
      </c>
      <c r="M9" s="22">
        <v>0.8148734602127891</v>
      </c>
    </row>
    <row r="10" ht="16.5"/>
    <row r="11" spans="1:13" ht="16.5">
      <c r="A11" s="2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3"/>
      <c r="B12" s="4" t="s">
        <v>3</v>
      </c>
      <c r="C12" s="4"/>
      <c r="D12" s="4" t="s">
        <v>4</v>
      </c>
      <c r="E12" s="4"/>
      <c r="F12" s="4" t="s">
        <v>5</v>
      </c>
      <c r="G12" s="4"/>
      <c r="H12" s="4" t="s">
        <v>6</v>
      </c>
      <c r="I12" s="4"/>
      <c r="J12" s="4" t="s">
        <v>7</v>
      </c>
      <c r="K12" s="4"/>
      <c r="L12" s="5" t="s">
        <v>5</v>
      </c>
      <c r="M12" s="5"/>
    </row>
    <row r="13" spans="1:13" ht="15.75">
      <c r="A13" s="6"/>
      <c r="B13" s="7" t="s">
        <v>8</v>
      </c>
      <c r="C13" s="8" t="s">
        <v>9</v>
      </c>
      <c r="D13" s="7" t="s">
        <v>8</v>
      </c>
      <c r="E13" s="8" t="s">
        <v>9</v>
      </c>
      <c r="F13" s="7" t="s">
        <v>8</v>
      </c>
      <c r="G13" s="8" t="s">
        <v>9</v>
      </c>
      <c r="H13" s="7" t="s">
        <v>8</v>
      </c>
      <c r="I13" s="8" t="s">
        <v>9</v>
      </c>
      <c r="J13" s="7" t="s">
        <v>8</v>
      </c>
      <c r="K13" s="8" t="s">
        <v>9</v>
      </c>
      <c r="L13" s="7" t="s">
        <v>8</v>
      </c>
      <c r="M13" s="9" t="s">
        <v>9</v>
      </c>
    </row>
    <row r="14" spans="1:13" ht="15.75">
      <c r="A14" s="10" t="s">
        <v>10</v>
      </c>
      <c r="B14" s="11">
        <v>25808494.57</v>
      </c>
      <c r="C14" s="12">
        <v>2584995341.4</v>
      </c>
      <c r="D14" s="11">
        <v>22586255.55</v>
      </c>
      <c r="E14" s="12">
        <v>1856334159.11</v>
      </c>
      <c r="F14" s="15">
        <v>0.142663710364332</v>
      </c>
      <c r="G14" s="23">
        <v>0.392526948186607</v>
      </c>
      <c r="H14" s="11">
        <v>9815719.52</v>
      </c>
      <c r="I14" s="12">
        <v>954418500.98</v>
      </c>
      <c r="J14" s="11">
        <v>5840295.47</v>
      </c>
      <c r="K14" s="12">
        <v>447794897.37</v>
      </c>
      <c r="L14" s="24">
        <v>0.680688857339609</v>
      </c>
      <c r="M14" s="16">
        <v>1.13137422196079</v>
      </c>
    </row>
    <row r="15" spans="1:13" ht="15.75">
      <c r="A15" s="7" t="s">
        <v>11</v>
      </c>
      <c r="B15" s="17">
        <v>24140052.17</v>
      </c>
      <c r="C15" s="18">
        <v>2395730728.38</v>
      </c>
      <c r="D15" s="17">
        <v>23386148.7</v>
      </c>
      <c r="E15" s="18">
        <v>2125533835.49</v>
      </c>
      <c r="F15" s="19">
        <v>0.0322371793522376</v>
      </c>
      <c r="G15" s="25">
        <v>0.127119544454445</v>
      </c>
      <c r="H15" s="17">
        <v>10067553.97</v>
      </c>
      <c r="I15" s="18">
        <v>890873884.18</v>
      </c>
      <c r="J15" s="17">
        <v>6953629.95</v>
      </c>
      <c r="K15" s="18">
        <v>611941592.6</v>
      </c>
      <c r="L15" s="21">
        <v>0.447812731248374</v>
      </c>
      <c r="M15" s="22">
        <v>0.45581521987234097</v>
      </c>
    </row>
    <row r="16" spans="1:9" ht="15.75">
      <c r="A16" s="26" t="s">
        <v>13</v>
      </c>
      <c r="B16" s="26"/>
      <c r="C16" s="26"/>
      <c r="D16" s="26"/>
      <c r="E16" s="26"/>
      <c r="F16" s="26"/>
      <c r="G16" s="26"/>
      <c r="H16" s="26"/>
      <c r="I16" s="26"/>
    </row>
    <row r="18" spans="1:9" ht="15">
      <c r="A18" s="27" t="s">
        <v>14</v>
      </c>
      <c r="B18" s="27"/>
      <c r="C18" s="27"/>
      <c r="D18" s="27"/>
      <c r="E18" s="27"/>
      <c r="F18" s="27"/>
      <c r="G18" s="27"/>
      <c r="H18" s="27"/>
      <c r="I18" s="27"/>
    </row>
    <row r="20" spans="2:13" ht="15">
      <c r="B20" s="28">
        <f>B14+B15</f>
        <v>49948546.74</v>
      </c>
      <c r="C20" s="29">
        <f>C14+C15</f>
        <v>4980726069.780001</v>
      </c>
      <c r="D20" s="28">
        <f>D14+D15</f>
        <v>45972404.25</v>
      </c>
      <c r="E20" s="29">
        <f>E14+E15</f>
        <v>3981867994.6</v>
      </c>
      <c r="F20" s="30">
        <f>(B20-D20)/D20*100</f>
        <v>8.648976608614072</v>
      </c>
      <c r="G20" s="30">
        <f>(C20-E20)/E20*100</f>
        <v>25.085162957049295</v>
      </c>
      <c r="H20" s="28">
        <f>SUM(H14:H15)</f>
        <v>19883273.490000002</v>
      </c>
      <c r="I20" s="29">
        <f>I14+I15</f>
        <v>1845292385.1599998</v>
      </c>
      <c r="J20" s="28">
        <f>SUM(J14:J15)</f>
        <v>12793925.42</v>
      </c>
      <c r="K20" s="29">
        <f>K14+K15</f>
        <v>1059736489.97</v>
      </c>
      <c r="L20" s="30">
        <f>(H20-J20)/J20*100</f>
        <v>55.41182895218098</v>
      </c>
      <c r="M20" s="30">
        <f>(I20-K20)/K20*100</f>
        <v>74.12747438867922</v>
      </c>
    </row>
    <row r="23" spans="2:13" ht="15">
      <c r="B23" s="31">
        <f>B8+B9</f>
        <v>2101526.7199999997</v>
      </c>
      <c r="C23" s="31">
        <f>C8+C9</f>
        <v>3598604113.92</v>
      </c>
      <c r="D23" s="31">
        <f>D8+D9</f>
        <v>1968786.26</v>
      </c>
      <c r="E23" s="31">
        <f>E8+E9</f>
        <v>3514865050.8199997</v>
      </c>
      <c r="F23" s="32">
        <f>(B23-D23)/D23*100</f>
        <v>6.7422483941959115</v>
      </c>
      <c r="G23" s="32">
        <f>(C23-E23)/E23*100</f>
        <v>2.3824261213233346</v>
      </c>
      <c r="H23" s="31">
        <f>H8+H9</f>
        <v>764568.25</v>
      </c>
      <c r="I23" s="31">
        <f>I8+I9</f>
        <v>1442816604.2</v>
      </c>
      <c r="J23" s="31">
        <f>J8+J9</f>
        <v>563598.19</v>
      </c>
      <c r="K23" s="31">
        <f>K8+K9</f>
        <v>913275556.0899999</v>
      </c>
      <c r="L23" s="32">
        <f>(H23-J23)/J23*100</f>
        <v>35.65839343806269</v>
      </c>
      <c r="M23" s="32">
        <f>(I23-K23)/K23*100</f>
        <v>57.982614839394195</v>
      </c>
    </row>
  </sheetData>
  <sheetProtection selectLockedCells="1" selectUnlockedCells="1"/>
  <mergeCells count="17">
    <mergeCell ref="A1:I1"/>
    <mergeCell ref="A5:M5"/>
    <mergeCell ref="B6:C6"/>
    <mergeCell ref="D6:E6"/>
    <mergeCell ref="F6:G6"/>
    <mergeCell ref="H6:I6"/>
    <mergeCell ref="J6:K6"/>
    <mergeCell ref="L6:M6"/>
    <mergeCell ref="A11:M11"/>
    <mergeCell ref="B12:C12"/>
    <mergeCell ref="D12:E12"/>
    <mergeCell ref="F12:G12"/>
    <mergeCell ref="H12:I12"/>
    <mergeCell ref="J12:K12"/>
    <mergeCell ref="L12:M12"/>
    <mergeCell ref="A16:I16"/>
    <mergeCell ref="A18:I18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D33" sqref="D33"/>
    </sheetView>
  </sheetViews>
  <sheetFormatPr defaultColWidth="8.00390625" defaultRowHeight="15"/>
  <cols>
    <col min="1" max="1" width="3.00390625" style="0" customWidth="1"/>
    <col min="2" max="2" width="17.00390625" style="0" customWidth="1"/>
    <col min="3" max="3" width="11.7109375" style="0" customWidth="1"/>
    <col min="4" max="4" width="12.7109375" style="0" customWidth="1"/>
    <col min="5" max="6" width="8.140625" style="0" customWidth="1"/>
    <col min="7" max="7" width="10.140625" style="0" customWidth="1"/>
    <col min="8" max="8" width="11.140625" style="0" customWidth="1"/>
    <col min="9" max="9" width="8.140625" style="0" customWidth="1"/>
    <col min="10" max="10" width="9.140625" style="0" customWidth="1"/>
    <col min="11" max="12" width="7.140625" style="0" customWidth="1"/>
    <col min="13" max="16384" width="9.140625" style="0" customWidth="1"/>
  </cols>
  <sheetData>
    <row r="1" spans="1:10" ht="16.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2" spans="1:12" ht="15.75">
      <c r="A2" s="3"/>
      <c r="B2" s="3"/>
      <c r="C2" s="4" t="s">
        <v>3</v>
      </c>
      <c r="D2" s="4"/>
      <c r="E2" s="4" t="s">
        <v>16</v>
      </c>
      <c r="F2" s="4"/>
      <c r="G2" s="4" t="s">
        <v>6</v>
      </c>
      <c r="H2" s="4"/>
      <c r="I2" s="4" t="s">
        <v>17</v>
      </c>
      <c r="J2" s="4"/>
      <c r="K2" s="5" t="s">
        <v>18</v>
      </c>
      <c r="L2" s="5"/>
    </row>
    <row r="3" spans="1:12" ht="15.75">
      <c r="A3" s="6"/>
      <c r="B3" s="6"/>
      <c r="C3" s="7" t="s">
        <v>8</v>
      </c>
      <c r="D3" s="8" t="s">
        <v>9</v>
      </c>
      <c r="E3" s="7" t="s">
        <v>8</v>
      </c>
      <c r="F3" s="8" t="s">
        <v>9</v>
      </c>
      <c r="G3" s="7" t="s">
        <v>8</v>
      </c>
      <c r="H3" s="8" t="s">
        <v>9</v>
      </c>
      <c r="I3" s="7" t="s">
        <v>8</v>
      </c>
      <c r="J3" s="8" t="s">
        <v>9</v>
      </c>
      <c r="K3" s="7" t="s">
        <v>8</v>
      </c>
      <c r="L3" s="9" t="s">
        <v>9</v>
      </c>
    </row>
    <row r="4" spans="1:12" ht="15.75">
      <c r="A4" s="33">
        <v>1</v>
      </c>
      <c r="B4" s="34" t="s">
        <v>19</v>
      </c>
      <c r="C4" s="35">
        <v>106936.06</v>
      </c>
      <c r="D4" s="36">
        <v>555441635.19</v>
      </c>
      <c r="E4" s="37">
        <v>0.438525520240385</v>
      </c>
      <c r="F4" s="38">
        <v>0.227718356253735</v>
      </c>
      <c r="G4" s="35">
        <v>33738.18</v>
      </c>
      <c r="H4" s="36">
        <v>208168067.09</v>
      </c>
      <c r="I4" s="37">
        <v>0.508180555133365</v>
      </c>
      <c r="J4" s="38">
        <v>0.36160023152178</v>
      </c>
      <c r="K4" s="39">
        <v>0.125</v>
      </c>
      <c r="L4" s="40">
        <v>0.3103</v>
      </c>
    </row>
    <row r="5" spans="1:12" ht="15">
      <c r="A5" s="33">
        <v>2</v>
      </c>
      <c r="B5" s="34" t="s">
        <v>20</v>
      </c>
      <c r="C5" s="35">
        <v>141873.07</v>
      </c>
      <c r="D5" s="36">
        <v>285366893.17</v>
      </c>
      <c r="E5" s="41">
        <v>0.060784865117547</v>
      </c>
      <c r="F5" s="42">
        <v>0.011629519915066402</v>
      </c>
      <c r="G5" s="35">
        <v>46809.08</v>
      </c>
      <c r="H5" s="36">
        <v>99680603.05</v>
      </c>
      <c r="I5" s="43">
        <v>-0.280390493834619</v>
      </c>
      <c r="J5" s="44">
        <v>-0.36976132847014603</v>
      </c>
      <c r="K5" s="39">
        <v>0.1658</v>
      </c>
      <c r="L5" s="40">
        <v>0.15940000000000001</v>
      </c>
    </row>
    <row r="6" spans="1:12" ht="15">
      <c r="A6" s="33">
        <v>3</v>
      </c>
      <c r="B6" s="34" t="s">
        <v>21</v>
      </c>
      <c r="C6" s="35">
        <v>83159.36</v>
      </c>
      <c r="D6" s="36">
        <v>194760413.83</v>
      </c>
      <c r="E6" s="41">
        <v>0.0535583205269352</v>
      </c>
      <c r="F6" s="42">
        <v>0.133575536031233</v>
      </c>
      <c r="G6" s="35">
        <v>30814.2</v>
      </c>
      <c r="H6" s="36">
        <v>76637599.59</v>
      </c>
      <c r="I6" s="37">
        <v>1.02936748475712</v>
      </c>
      <c r="J6" s="38">
        <v>1.40404180713596</v>
      </c>
      <c r="K6" s="39">
        <v>0.0972</v>
      </c>
      <c r="L6" s="40">
        <v>0.10880000000000001</v>
      </c>
    </row>
    <row r="7" spans="1:12" ht="15">
      <c r="A7" s="33">
        <v>4</v>
      </c>
      <c r="B7" s="34" t="s">
        <v>22</v>
      </c>
      <c r="C7" s="35">
        <v>93508.54</v>
      </c>
      <c r="D7" s="36">
        <v>185127230.76</v>
      </c>
      <c r="E7" s="43">
        <v>-0.510581773531539</v>
      </c>
      <c r="F7" s="44">
        <v>-0.0406608142571295</v>
      </c>
      <c r="G7" s="35">
        <v>32325.37</v>
      </c>
      <c r="H7" s="36">
        <v>102066161.35</v>
      </c>
      <c r="I7" s="43">
        <v>-0.594641148349358</v>
      </c>
      <c r="J7" s="38">
        <v>1.48859939118084</v>
      </c>
      <c r="K7" s="39">
        <v>0.10930000000000001</v>
      </c>
      <c r="L7" s="40">
        <v>0.1034</v>
      </c>
    </row>
    <row r="8" spans="1:12" ht="15">
      <c r="A8" s="33">
        <v>5</v>
      </c>
      <c r="B8" s="34" t="s">
        <v>23</v>
      </c>
      <c r="C8" s="35">
        <v>96908.62</v>
      </c>
      <c r="D8" s="36">
        <v>106158356.02</v>
      </c>
      <c r="E8" s="41">
        <v>0.16037326929377002</v>
      </c>
      <c r="F8" s="44">
        <v>-0.09680680761707822</v>
      </c>
      <c r="G8" s="35">
        <v>30924.37</v>
      </c>
      <c r="H8" s="36">
        <v>40591214.94</v>
      </c>
      <c r="I8" s="37">
        <v>0.703426918604555</v>
      </c>
      <c r="J8" s="38">
        <v>1.22856351516066</v>
      </c>
      <c r="K8" s="39">
        <v>0.11330000000000001</v>
      </c>
      <c r="L8" s="40">
        <v>0.0593</v>
      </c>
    </row>
    <row r="9" spans="1:12" ht="15">
      <c r="A9" s="33">
        <v>6</v>
      </c>
      <c r="B9" s="34" t="s">
        <v>24</v>
      </c>
      <c r="C9" s="35">
        <v>12767.32</v>
      </c>
      <c r="D9" s="36">
        <v>76906533.24</v>
      </c>
      <c r="E9" s="37">
        <v>2.16155808137087</v>
      </c>
      <c r="F9" s="38">
        <v>0.7686296638726141</v>
      </c>
      <c r="G9" s="35">
        <v>5632.62</v>
      </c>
      <c r="H9" s="36">
        <v>21377842.93</v>
      </c>
      <c r="I9" s="37">
        <v>6.48053707319016</v>
      </c>
      <c r="J9" s="38">
        <v>0.22728595963546802</v>
      </c>
      <c r="K9" s="39">
        <v>0.0149</v>
      </c>
      <c r="L9" s="40">
        <v>0.043</v>
      </c>
    </row>
    <row r="10" spans="1:12" ht="15">
      <c r="A10" s="33">
        <v>7</v>
      </c>
      <c r="B10" s="34" t="s">
        <v>25</v>
      </c>
      <c r="C10" s="35">
        <v>84957.79</v>
      </c>
      <c r="D10" s="36">
        <v>75746312.7</v>
      </c>
      <c r="E10" s="43">
        <v>-0.0401929650957137</v>
      </c>
      <c r="F10" s="42">
        <v>0.0948480684035006</v>
      </c>
      <c r="G10" s="35">
        <v>29595.8</v>
      </c>
      <c r="H10" s="36">
        <v>33667063.71</v>
      </c>
      <c r="I10" s="37">
        <v>1.29584803673257</v>
      </c>
      <c r="J10" s="38">
        <v>2.34738232448448</v>
      </c>
      <c r="K10" s="39">
        <v>0.0993</v>
      </c>
      <c r="L10" s="40">
        <v>0.0423</v>
      </c>
    </row>
    <row r="11" spans="1:12" ht="15">
      <c r="A11" s="33">
        <v>8</v>
      </c>
      <c r="B11" s="34" t="s">
        <v>26</v>
      </c>
      <c r="C11" s="35">
        <v>43934.75</v>
      </c>
      <c r="D11" s="36">
        <v>69010703</v>
      </c>
      <c r="E11" s="37">
        <v>0.8308411499256358</v>
      </c>
      <c r="F11" s="44">
        <v>-0.0485430986947587</v>
      </c>
      <c r="G11" s="35">
        <v>14645.11</v>
      </c>
      <c r="H11" s="36">
        <v>30655462.92</v>
      </c>
      <c r="I11" s="37">
        <v>2.78228216207002</v>
      </c>
      <c r="J11" s="38">
        <v>5.99531585617273</v>
      </c>
      <c r="K11" s="39">
        <v>0.0514</v>
      </c>
      <c r="L11" s="40">
        <v>0.0386</v>
      </c>
    </row>
    <row r="12" spans="1:12" ht="15">
      <c r="A12" s="33">
        <v>9</v>
      </c>
      <c r="B12" s="34" t="s">
        <v>27</v>
      </c>
      <c r="C12" s="35">
        <v>48613.06</v>
      </c>
      <c r="D12" s="36">
        <v>44899723.74</v>
      </c>
      <c r="E12" s="41">
        <v>0.034483741901381</v>
      </c>
      <c r="F12" s="44">
        <v>-0.245775615260752</v>
      </c>
      <c r="G12" s="35">
        <v>18442.65</v>
      </c>
      <c r="H12" s="36">
        <v>14164891.66</v>
      </c>
      <c r="I12" s="41">
        <v>0.05612582354810719</v>
      </c>
      <c r="J12" s="44">
        <v>-0.225106726431955</v>
      </c>
      <c r="K12" s="39">
        <v>0.05680000000000001</v>
      </c>
      <c r="L12" s="40">
        <v>0.025100000000000004</v>
      </c>
    </row>
    <row r="13" spans="1:12" ht="15">
      <c r="A13" s="33">
        <v>10</v>
      </c>
      <c r="B13" s="34" t="s">
        <v>28</v>
      </c>
      <c r="C13" s="35">
        <v>34754.32</v>
      </c>
      <c r="D13" s="36">
        <v>43319012.21</v>
      </c>
      <c r="E13" s="37">
        <v>4.3456095313829</v>
      </c>
      <c r="F13" s="38">
        <v>4.61276609405027</v>
      </c>
      <c r="G13" s="35">
        <v>14678.48</v>
      </c>
      <c r="H13" s="36">
        <v>21926396.91</v>
      </c>
      <c r="I13" s="37">
        <v>8.37586550499501</v>
      </c>
      <c r="J13" s="38">
        <v>18.2213149443456</v>
      </c>
      <c r="K13" s="39">
        <v>0.0406</v>
      </c>
      <c r="L13" s="40">
        <v>0.0242</v>
      </c>
    </row>
    <row r="14" spans="1:12" ht="15">
      <c r="A14" s="45" t="s">
        <v>29</v>
      </c>
      <c r="B14" s="46" t="s">
        <v>30</v>
      </c>
      <c r="C14" s="47">
        <v>108151.94</v>
      </c>
      <c r="D14" s="48">
        <v>153104722.72</v>
      </c>
      <c r="E14" s="33" t="s">
        <v>29</v>
      </c>
      <c r="F14" s="49" t="s">
        <v>29</v>
      </c>
      <c r="G14" s="47">
        <v>39230.83</v>
      </c>
      <c r="H14" s="48">
        <v>67219145.72</v>
      </c>
      <c r="I14" s="33" t="s">
        <v>29</v>
      </c>
      <c r="J14" s="49" t="s">
        <v>29</v>
      </c>
      <c r="K14" s="39">
        <v>0.1264</v>
      </c>
      <c r="L14" s="40">
        <v>0.0855</v>
      </c>
    </row>
    <row r="15" spans="1:12" ht="15.75">
      <c r="A15" s="6" t="s">
        <v>29</v>
      </c>
      <c r="B15" s="50" t="s">
        <v>31</v>
      </c>
      <c r="C15" s="51">
        <v>855564.83</v>
      </c>
      <c r="D15" s="52">
        <v>1789841536.56</v>
      </c>
      <c r="E15" s="6" t="s">
        <v>29</v>
      </c>
      <c r="F15" s="53" t="s">
        <v>29</v>
      </c>
      <c r="G15" s="51">
        <v>296836.69</v>
      </c>
      <c r="H15" s="52">
        <v>716154449.87</v>
      </c>
      <c r="I15" s="6" t="s">
        <v>29</v>
      </c>
      <c r="J15" s="53" t="s">
        <v>29</v>
      </c>
      <c r="K15" s="54">
        <v>1</v>
      </c>
      <c r="L15" s="55">
        <v>1</v>
      </c>
    </row>
    <row r="16" ht="16.5"/>
    <row r="17" spans="1:10" ht="16.5">
      <c r="A17" s="2" t="s">
        <v>32</v>
      </c>
      <c r="B17" s="2"/>
      <c r="C17" s="2"/>
      <c r="D17" s="2"/>
      <c r="E17" s="2"/>
      <c r="F17" s="2"/>
      <c r="G17" s="2"/>
      <c r="H17" s="2"/>
      <c r="I17" s="2"/>
      <c r="J17" s="2"/>
    </row>
    <row r="18" spans="1:12" ht="15.75">
      <c r="A18" s="3"/>
      <c r="B18" s="3"/>
      <c r="C18" s="4" t="s">
        <v>3</v>
      </c>
      <c r="D18" s="4"/>
      <c r="E18" s="4" t="s">
        <v>16</v>
      </c>
      <c r="F18" s="4"/>
      <c r="G18" s="4" t="s">
        <v>6</v>
      </c>
      <c r="H18" s="4"/>
      <c r="I18" s="4" t="s">
        <v>17</v>
      </c>
      <c r="J18" s="4"/>
      <c r="K18" s="5" t="s">
        <v>18</v>
      </c>
      <c r="L18" s="5"/>
    </row>
    <row r="19" spans="1:12" ht="15.75">
      <c r="A19" s="6"/>
      <c r="B19" s="6"/>
      <c r="C19" s="7" t="s">
        <v>8</v>
      </c>
      <c r="D19" s="8" t="s">
        <v>9</v>
      </c>
      <c r="E19" s="7" t="s">
        <v>8</v>
      </c>
      <c r="F19" s="8" t="s">
        <v>9</v>
      </c>
      <c r="G19" s="7" t="s">
        <v>8</v>
      </c>
      <c r="H19" s="8" t="s">
        <v>9</v>
      </c>
      <c r="I19" s="7" t="s">
        <v>8</v>
      </c>
      <c r="J19" s="8" t="s">
        <v>9</v>
      </c>
      <c r="K19" s="7" t="s">
        <v>8</v>
      </c>
      <c r="L19" s="9" t="s">
        <v>9</v>
      </c>
    </row>
    <row r="20" spans="1:12" ht="15.75">
      <c r="A20" s="33">
        <v>1</v>
      </c>
      <c r="B20" s="34" t="s">
        <v>27</v>
      </c>
      <c r="C20" s="35">
        <v>636595.96</v>
      </c>
      <c r="D20" s="36">
        <v>462051426.05</v>
      </c>
      <c r="E20" s="37">
        <v>0.38726902156532705</v>
      </c>
      <c r="F20" s="38">
        <v>0.319357639584866</v>
      </c>
      <c r="G20" s="35">
        <v>227982.12</v>
      </c>
      <c r="H20" s="36">
        <v>181896787.34</v>
      </c>
      <c r="I20" s="37">
        <v>0.894448821315284</v>
      </c>
      <c r="J20" s="38">
        <v>1.25123352956764</v>
      </c>
      <c r="K20" s="39">
        <v>0.5109</v>
      </c>
      <c r="L20" s="40">
        <v>0.2555</v>
      </c>
    </row>
    <row r="21" spans="1:12" ht="15">
      <c r="A21" s="33">
        <v>2</v>
      </c>
      <c r="B21" s="34" t="s">
        <v>19</v>
      </c>
      <c r="C21" s="35">
        <v>54004.56</v>
      </c>
      <c r="D21" s="36">
        <v>444768332.09</v>
      </c>
      <c r="E21" s="37">
        <v>0.23293831651009203</v>
      </c>
      <c r="F21" s="42">
        <v>0.172727858786103</v>
      </c>
      <c r="G21" s="35">
        <v>25148.5</v>
      </c>
      <c r="H21" s="36">
        <v>171546740.27</v>
      </c>
      <c r="I21" s="37">
        <v>1.45570196253049</v>
      </c>
      <c r="J21" s="38">
        <v>1.20777342303708</v>
      </c>
      <c r="K21" s="39">
        <v>0.0433</v>
      </c>
      <c r="L21" s="40">
        <v>0.2459</v>
      </c>
    </row>
    <row r="22" spans="1:12" ht="15">
      <c r="A22" s="33">
        <v>3</v>
      </c>
      <c r="B22" s="34" t="s">
        <v>20</v>
      </c>
      <c r="C22" s="35">
        <v>121884.09</v>
      </c>
      <c r="D22" s="36">
        <v>193949437.53</v>
      </c>
      <c r="E22" s="43">
        <v>-0.283079002948582</v>
      </c>
      <c r="F22" s="44">
        <v>-0.15757205687957102</v>
      </c>
      <c r="G22" s="35">
        <v>37803.93</v>
      </c>
      <c r="H22" s="36">
        <v>77096417.36</v>
      </c>
      <c r="I22" s="37">
        <v>0.5270286263866542</v>
      </c>
      <c r="J22" s="38">
        <v>1.01979761443518</v>
      </c>
      <c r="K22" s="39">
        <v>0.0978</v>
      </c>
      <c r="L22" s="40">
        <v>0.1072</v>
      </c>
    </row>
    <row r="23" spans="1:12" ht="15">
      <c r="A23" s="33">
        <v>4</v>
      </c>
      <c r="B23" s="34" t="s">
        <v>22</v>
      </c>
      <c r="C23" s="35">
        <v>165349.32</v>
      </c>
      <c r="D23" s="36">
        <v>180750633.55</v>
      </c>
      <c r="E23" s="41">
        <v>0.0654703450707601</v>
      </c>
      <c r="F23" s="44">
        <v>-0.273351110484641</v>
      </c>
      <c r="G23" s="35">
        <v>76717.92</v>
      </c>
      <c r="H23" s="36">
        <v>72794161.45</v>
      </c>
      <c r="I23" s="37">
        <v>0.8042109902287281</v>
      </c>
      <c r="J23" s="38">
        <v>0.708646949055269</v>
      </c>
      <c r="K23" s="39">
        <v>0.1327</v>
      </c>
      <c r="L23" s="40">
        <v>0.0999</v>
      </c>
    </row>
    <row r="24" spans="1:12" ht="15">
      <c r="A24" s="33">
        <v>5</v>
      </c>
      <c r="B24" s="34" t="s">
        <v>21</v>
      </c>
      <c r="C24" s="35">
        <v>83329.89</v>
      </c>
      <c r="D24" s="36">
        <v>175157691.68</v>
      </c>
      <c r="E24" s="37">
        <v>0.45477728156183805</v>
      </c>
      <c r="F24" s="44">
        <v>-0.147342178155478</v>
      </c>
      <c r="G24" s="35">
        <v>28414.7</v>
      </c>
      <c r="H24" s="36">
        <v>59509173.69</v>
      </c>
      <c r="I24" s="37">
        <v>2.71493717290492</v>
      </c>
      <c r="J24" s="38">
        <v>0.7220810992871991</v>
      </c>
      <c r="K24" s="39">
        <v>0.0669</v>
      </c>
      <c r="L24" s="40">
        <v>0.0968</v>
      </c>
    </row>
    <row r="25" spans="1:12" ht="15">
      <c r="A25" s="33">
        <v>6</v>
      </c>
      <c r="B25" s="34" t="s">
        <v>33</v>
      </c>
      <c r="C25" s="35">
        <v>11325.92</v>
      </c>
      <c r="D25" s="36">
        <v>48942948.49</v>
      </c>
      <c r="E25" s="43">
        <v>-0.302645667487825</v>
      </c>
      <c r="F25" s="44">
        <v>-0.44482209737342004</v>
      </c>
      <c r="G25" s="35">
        <v>5786.87</v>
      </c>
      <c r="H25" s="36">
        <v>25315068.7</v>
      </c>
      <c r="I25" s="37">
        <v>0.40925938553254404</v>
      </c>
      <c r="J25" s="38">
        <v>0.261500692250052</v>
      </c>
      <c r="K25" s="39">
        <v>0.0091</v>
      </c>
      <c r="L25" s="40">
        <v>0.0271</v>
      </c>
    </row>
    <row r="26" spans="1:12" ht="15">
      <c r="A26" s="33">
        <v>7</v>
      </c>
      <c r="B26" s="34" t="s">
        <v>34</v>
      </c>
      <c r="C26" s="35">
        <v>13568.19</v>
      </c>
      <c r="D26" s="36">
        <v>46028367</v>
      </c>
      <c r="E26" s="43">
        <v>-0.39244316996218004</v>
      </c>
      <c r="F26" s="44">
        <v>-0.3595864927422</v>
      </c>
      <c r="G26" s="35">
        <v>5820.38</v>
      </c>
      <c r="H26" s="36">
        <v>22309249</v>
      </c>
      <c r="I26" s="43">
        <v>-0.190590885702763</v>
      </c>
      <c r="J26" s="42">
        <v>0.0627210394838212</v>
      </c>
      <c r="K26" s="39">
        <v>0.010900000000000002</v>
      </c>
      <c r="L26" s="40">
        <v>0.025400000000000002</v>
      </c>
    </row>
    <row r="27" spans="1:12" ht="15">
      <c r="A27" s="33">
        <v>8</v>
      </c>
      <c r="B27" s="34" t="s">
        <v>35</v>
      </c>
      <c r="C27" s="35">
        <v>42982.85</v>
      </c>
      <c r="D27" s="36">
        <v>40805042.43</v>
      </c>
      <c r="E27" s="43">
        <v>-0.14390725652817002</v>
      </c>
      <c r="F27" s="44">
        <v>-0.33020162679071</v>
      </c>
      <c r="G27" s="35">
        <v>16572.26</v>
      </c>
      <c r="H27" s="36">
        <v>14141724.61</v>
      </c>
      <c r="I27" s="43">
        <v>-0.0874632791227186</v>
      </c>
      <c r="J27" s="44">
        <v>-0.23051951524603903</v>
      </c>
      <c r="K27" s="39">
        <v>0.0345</v>
      </c>
      <c r="L27" s="40">
        <v>0.0226</v>
      </c>
    </row>
    <row r="28" spans="1:12" ht="15">
      <c r="A28" s="33">
        <v>9</v>
      </c>
      <c r="B28" s="34" t="s">
        <v>23</v>
      </c>
      <c r="C28" s="35">
        <v>17448.36</v>
      </c>
      <c r="D28" s="36">
        <v>40070682.95</v>
      </c>
      <c r="E28" s="43">
        <v>-0.0430330094148076</v>
      </c>
      <c r="F28" s="44">
        <v>-0.10517109019265201</v>
      </c>
      <c r="G28" s="35">
        <v>7829.72</v>
      </c>
      <c r="H28" s="36">
        <v>16235607.65</v>
      </c>
      <c r="I28" s="37">
        <v>0.331514835102231</v>
      </c>
      <c r="J28" s="38">
        <v>1.75387472506702</v>
      </c>
      <c r="K28" s="39">
        <v>0.013999999999999999</v>
      </c>
      <c r="L28" s="40">
        <v>0.0222</v>
      </c>
    </row>
    <row r="29" spans="1:12" ht="15">
      <c r="A29" s="33">
        <v>10</v>
      </c>
      <c r="B29" s="34" t="s">
        <v>24</v>
      </c>
      <c r="C29" s="35">
        <v>3791.1</v>
      </c>
      <c r="D29" s="36">
        <v>37471366.37</v>
      </c>
      <c r="E29" s="37">
        <v>1.38746284447579</v>
      </c>
      <c r="F29" s="38">
        <v>3.41985548604536</v>
      </c>
      <c r="G29" s="35">
        <v>2068.64</v>
      </c>
      <c r="H29" s="36">
        <v>26093641.03</v>
      </c>
      <c r="I29" s="37">
        <v>1.9682177550112598</v>
      </c>
      <c r="J29" s="38">
        <v>18.6029233518908</v>
      </c>
      <c r="K29" s="39">
        <v>0.003</v>
      </c>
      <c r="L29" s="40">
        <v>0.0207</v>
      </c>
    </row>
    <row r="30" spans="1:12" ht="15">
      <c r="A30" s="45" t="s">
        <v>29</v>
      </c>
      <c r="B30" s="46" t="s">
        <v>30</v>
      </c>
      <c r="C30" s="47">
        <v>95681.65</v>
      </c>
      <c r="D30" s="48">
        <v>138766649.22</v>
      </c>
      <c r="E30" s="33" t="s">
        <v>29</v>
      </c>
      <c r="F30" s="49" t="s">
        <v>29</v>
      </c>
      <c r="G30" s="47">
        <v>33586.52</v>
      </c>
      <c r="H30" s="48">
        <v>59723583.25</v>
      </c>
      <c r="I30" s="33" t="s">
        <v>29</v>
      </c>
      <c r="J30" s="49" t="s">
        <v>29</v>
      </c>
      <c r="K30" s="39">
        <v>0.0768</v>
      </c>
      <c r="L30" s="40">
        <v>0.0767</v>
      </c>
    </row>
    <row r="31" spans="1:12" ht="15.75">
      <c r="A31" s="6" t="s">
        <v>29</v>
      </c>
      <c r="B31" s="50" t="s">
        <v>31</v>
      </c>
      <c r="C31" s="51">
        <v>1245961.89</v>
      </c>
      <c r="D31" s="52">
        <v>1808762577.36</v>
      </c>
      <c r="E31" s="6" t="s">
        <v>29</v>
      </c>
      <c r="F31" s="53" t="s">
        <v>29</v>
      </c>
      <c r="G31" s="51">
        <v>467731.56</v>
      </c>
      <c r="H31" s="52">
        <v>726662154.33</v>
      </c>
      <c r="I31" s="6" t="s">
        <v>29</v>
      </c>
      <c r="J31" s="53" t="s">
        <v>29</v>
      </c>
      <c r="K31" s="54">
        <v>1</v>
      </c>
      <c r="L31" s="55">
        <v>1</v>
      </c>
    </row>
    <row r="32" ht="15.75"/>
  </sheetData>
  <sheetProtection selectLockedCells="1" selectUnlockedCells="1"/>
  <mergeCells count="12">
    <mergeCell ref="A1:J1"/>
    <mergeCell ref="C2:D2"/>
    <mergeCell ref="E2:F2"/>
    <mergeCell ref="G2:H2"/>
    <mergeCell ref="I2:J2"/>
    <mergeCell ref="K2:L2"/>
    <mergeCell ref="A17:J17"/>
    <mergeCell ref="C18:D18"/>
    <mergeCell ref="E18:F18"/>
    <mergeCell ref="G18:H18"/>
    <mergeCell ref="I18:J18"/>
    <mergeCell ref="K18:L1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Administrator</dc:creator>
  <cp:keywords/>
  <dc:description/>
  <cp:lastModifiedBy>Valerie Weekers</cp:lastModifiedBy>
  <cp:lastPrinted>2021-04-02T06:27:02Z</cp:lastPrinted>
  <dcterms:created xsi:type="dcterms:W3CDTF">2021-04-02T06:22:56Z</dcterms:created>
  <dcterms:modified xsi:type="dcterms:W3CDTF">2021-04-06T08:00:56Z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